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1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/Users/mies/Desktop/"/>
    </mc:Choice>
  </mc:AlternateContent>
  <xr:revisionPtr revIDLastSave="0" documentId="13_ncr:1_{5B831B8B-B898-544B-8AB8-AE640B727AC1}" xr6:coauthVersionLast="46" xr6:coauthVersionMax="46" xr10:uidLastSave="{00000000-0000-0000-0000-000000000000}"/>
  <bookViews>
    <workbookView xWindow="80" yWindow="460" windowWidth="28400" windowHeight="15580" xr2:uid="{D7EE62D6-7FC0-EA4F-A0F3-239E992F822B}"/>
  </bookViews>
  <sheets>
    <sheet name="Blad1" sheetId="1" r:id="rId1"/>
  </sheets>
  <calcPr calcId="191029"/>
  <pivotCaches>
    <pivotCache cacheId="6" r:id="rId2"/>
    <pivotCache cacheId="7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89" i="1" l="1"/>
  <c r="D20" i="1"/>
  <c r="D91" i="1" l="1"/>
  <c r="C94" i="1" s="1"/>
  <c r="C95" i="1" s="1"/>
  <c r="C98" i="1" s="1"/>
</calcChain>
</file>

<file path=xl/sharedStrings.xml><?xml version="1.0" encoding="utf-8"?>
<sst xmlns="http://schemas.openxmlformats.org/spreadsheetml/2006/main" count="266" uniqueCount="104">
  <si>
    <t>Inkomsten</t>
  </si>
  <si>
    <t>Datum</t>
  </si>
  <si>
    <t>Omschrijving</t>
  </si>
  <si>
    <t>Bedrag</t>
  </si>
  <si>
    <t>Uitgaven</t>
  </si>
  <si>
    <t>Staat van Baten en Lasten</t>
  </si>
  <si>
    <t>Kostenplaats</t>
  </si>
  <si>
    <t>Activiteiten</t>
  </si>
  <si>
    <t>Stichting Help Wanted symposius kinderbescherming</t>
  </si>
  <si>
    <t>Lezingen</t>
  </si>
  <si>
    <t>Kraam kerstmarkt</t>
  </si>
  <si>
    <t>Kerstmarkt</t>
  </si>
  <si>
    <t>Opbrengstensoort</t>
  </si>
  <si>
    <t>VOG aanvraag vrijwilligers KJRW</t>
  </si>
  <si>
    <t>Kerstkaarten vrijwilligers</t>
  </si>
  <si>
    <t>Kantooruitgaven</t>
  </si>
  <si>
    <t>Printkosten contracten vrijwilligers</t>
  </si>
  <si>
    <t>Printkosten commissie voorlichting</t>
  </si>
  <si>
    <t>Collectebussen KJRW</t>
  </si>
  <si>
    <t>Maandelijkse uitgaven</t>
  </si>
  <si>
    <t>SIMYO mobiele telefoonabonnement</t>
  </si>
  <si>
    <t>Kosten zakelijk betalingsverkeer</t>
  </si>
  <si>
    <t>Zakelijke meetings</t>
  </si>
  <si>
    <t>Bedankjes externen</t>
  </si>
  <si>
    <t>Subsidies</t>
  </si>
  <si>
    <t>Subsidie UU 2019</t>
  </si>
  <si>
    <t>Subsidie UU 2020</t>
  </si>
  <si>
    <t>Collecte kerstmarkt</t>
  </si>
  <si>
    <t>Georganiseerde activiteiten</t>
  </si>
  <si>
    <t>Subcategorie</t>
  </si>
  <si>
    <t>(leeg)</t>
  </si>
  <si>
    <t>Eindtotaal</t>
  </si>
  <si>
    <t>Som van Bedrag</t>
  </si>
  <si>
    <t>Totaal Activiteiten</t>
  </si>
  <si>
    <t>Totaal Bedankjes externen</t>
  </si>
  <si>
    <t>Totaal Georganiseerde activiteiten</t>
  </si>
  <si>
    <t>Totaal Kantooruitgaven</t>
  </si>
  <si>
    <t>Totaal Maandelijkse uitgaven</t>
  </si>
  <si>
    <t>Totaal Zakelijke meetings</t>
  </si>
  <si>
    <t>Totaal (leeg)</t>
  </si>
  <si>
    <t>Cash positie 1-9-2019</t>
  </si>
  <si>
    <t>Inkomsten/uitgaven</t>
  </si>
  <si>
    <t>Cash positie per heden</t>
  </si>
  <si>
    <t>Spaarrekening</t>
  </si>
  <si>
    <t>Lopende rekening</t>
  </si>
  <si>
    <t>Totaal Subsidies</t>
  </si>
  <si>
    <t>Verkoop</t>
  </si>
  <si>
    <t xml:space="preserve">Activiteiten </t>
  </si>
  <si>
    <t xml:space="preserve">Eigen bijdrage </t>
  </si>
  <si>
    <t xml:space="preserve">Kerstmarkt </t>
  </si>
  <si>
    <t>Subsubcategorie</t>
  </si>
  <si>
    <t>UU</t>
  </si>
  <si>
    <t xml:space="preserve">Totaal Activiteiten </t>
  </si>
  <si>
    <t>Glühwein</t>
  </si>
  <si>
    <t>Algemene uitgaven vrijwillegers/bestuur</t>
  </si>
  <si>
    <t>Afscheidscadeau vrijwilligers '19 - '20</t>
  </si>
  <si>
    <t>Afscheidscadeau bestuur ' 18 - '19</t>
  </si>
  <si>
    <t>Afscheidscadeau vrijwilligers '18 - '19</t>
  </si>
  <si>
    <t>PR</t>
  </si>
  <si>
    <t>Collecte Jantje Beton (online + QR)</t>
  </si>
  <si>
    <t>Jantje Beton</t>
  </si>
  <si>
    <t>Nieuwe website</t>
  </si>
  <si>
    <t>Mollie</t>
  </si>
  <si>
    <t>Donaties</t>
  </si>
  <si>
    <t>Website</t>
  </si>
  <si>
    <t xml:space="preserve">Collecte Jantje Beton (huis aan huis) </t>
  </si>
  <si>
    <t>Zicht BV risico- en verzekeringsadviseurs</t>
  </si>
  <si>
    <t>Donatie via website</t>
  </si>
  <si>
    <t>Jaarlijkse uitgaven</t>
  </si>
  <si>
    <t>Totaal Donaties</t>
  </si>
  <si>
    <t>Totaal Algemene uitgaven vrijwillegers/bestuur</t>
  </si>
  <si>
    <t>Totaal PR</t>
  </si>
  <si>
    <t>Totaal Jaarlijkse uitgaven</t>
  </si>
  <si>
    <t>Sociaal</t>
  </si>
  <si>
    <t>Organisatie ontwikkeling</t>
  </si>
  <si>
    <t>Inkoop</t>
  </si>
  <si>
    <t>SIMYO</t>
  </si>
  <si>
    <t>ING</t>
  </si>
  <si>
    <t>Totaal Organisatie ontwikkeling</t>
  </si>
  <si>
    <t>algemene uitgaven vrijwillegers/bestuur</t>
  </si>
  <si>
    <t>VOG account</t>
  </si>
  <si>
    <t xml:space="preserve">Eigen bijdrage kennismakingsactiviteit vrijwilligers  </t>
  </si>
  <si>
    <t>Verkoopactie kerstperiode</t>
  </si>
  <si>
    <t>Kerstactie</t>
  </si>
  <si>
    <t>Collecteren</t>
  </si>
  <si>
    <t xml:space="preserve">Bestuurswissel </t>
  </si>
  <si>
    <t>Kennismaking nieuwe vrijwilligers</t>
  </si>
  <si>
    <t>Inkoopkosten kerstmarkt</t>
  </si>
  <si>
    <t>Consumptie kerstmarkt</t>
  </si>
  <si>
    <t xml:space="preserve">Lezing Raad voor de Kinderbescherming </t>
  </si>
  <si>
    <t>Promotiemateriaal KJRW</t>
  </si>
  <si>
    <t>Vergadering met Ilse en Lotte van grafisch design</t>
  </si>
  <si>
    <t>Functioneringsgesprek vrijwilliger</t>
  </si>
  <si>
    <t>Symposium Kinderbescherming</t>
  </si>
  <si>
    <t>Fotograaf</t>
  </si>
  <si>
    <t>Ontwerptekening</t>
  </si>
  <si>
    <t>Desinfectiemiddel voor op kantoor</t>
  </si>
  <si>
    <t>Jaarevaluatie met het nieuwe en oude bestuur</t>
  </si>
  <si>
    <t xml:space="preserve">Vrijwilligerswissel </t>
  </si>
  <si>
    <t xml:space="preserve">Ontwerp flyer en poster </t>
  </si>
  <si>
    <t xml:space="preserve">Gesprek met boekhouder </t>
  </si>
  <si>
    <t xml:space="preserve">Afscheidscadeau vrijwilligers '19 - '20 </t>
  </si>
  <si>
    <t xml:space="preserve">Jaarlijkse evaluatie en nieuwsjaarsactiviteit </t>
  </si>
  <si>
    <t xml:space="preserve">Inkoop Kerstactie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</si>
</sst>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&quot;€&quot;\ #,##0.00"/>
    <numFmt numFmtId="165" formatCode="_([$€-2]\ * #,##0.00_);_([$€-2]\ * \(#,##0.00\);_([$€-2]\ * &quot;-&quot;??_);_(@_)"/>
    <numFmt numFmtId="166" formatCode="_ [$€-413]\ * #,##0.00_ ;_ [$€-413]\ * \-#,##0.00_ ;_ [$€-413]\ * &quot;-&quot;??_ ;_ @_ "/>
  </numFmts>
  <fonts count="6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Lao Sangam MN"/>
      <family val="2"/>
    </font>
    <font>
      <b/>
      <sz val="12"/>
      <color theme="1"/>
      <name val="Lao Sangam MN"/>
      <family val="2"/>
    </font>
    <font>
      <b/>
      <u/>
      <sz val="12"/>
      <color theme="1"/>
      <name val="Lao Sangam MN"/>
      <family val="2"/>
    </font>
    <font>
      <sz val="12"/>
      <color theme="0"/>
      <name val="Lao Sangam MN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1" tint="0.3499862666707357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0" fontId="4" fillId="0" borderId="0" xfId="0" applyFont="1"/>
    <xf numFmtId="0" fontId="3" fillId="2" borderId="1" xfId="0" applyFont="1" applyFill="1" applyBorder="1"/>
    <xf numFmtId="0" fontId="2" fillId="0" borderId="1" xfId="0" applyFont="1" applyBorder="1"/>
    <xf numFmtId="14" fontId="2" fillId="0" borderId="1" xfId="0" applyNumberFormat="1" applyFont="1" applyBorder="1"/>
    <xf numFmtId="0" fontId="2" fillId="2" borderId="2" xfId="0" applyFont="1" applyFill="1" applyBorder="1"/>
    <xf numFmtId="165" fontId="2" fillId="0" borderId="1" xfId="1" applyNumberFormat="1" applyFont="1" applyBorder="1"/>
    <xf numFmtId="44" fontId="2" fillId="2" borderId="2" xfId="2" applyFont="1" applyFill="1" applyBorder="1"/>
    <xf numFmtId="14" fontId="3" fillId="2" borderId="2" xfId="0" applyNumberFormat="1" applyFont="1" applyFill="1" applyBorder="1"/>
    <xf numFmtId="0" fontId="3" fillId="2" borderId="2" xfId="0" applyFont="1" applyFill="1" applyBorder="1"/>
    <xf numFmtId="0" fontId="5" fillId="0" borderId="0" xfId="0" applyFont="1"/>
    <xf numFmtId="0" fontId="5" fillId="3" borderId="3" xfId="0" applyFont="1" applyFill="1" applyBorder="1"/>
    <xf numFmtId="164" fontId="5" fillId="3" borderId="3" xfId="2" applyNumberFormat="1" applyFont="1" applyFill="1" applyBorder="1"/>
    <xf numFmtId="44" fontId="2" fillId="0" borderId="1" xfId="2" applyFont="1" applyBorder="1"/>
    <xf numFmtId="44" fontId="3" fillId="2" borderId="2" xfId="2" applyFont="1" applyFill="1" applyBorder="1"/>
    <xf numFmtId="44" fontId="2" fillId="0" borderId="0" xfId="0" applyNumberFormat="1" applyFont="1"/>
    <xf numFmtId="0" fontId="0" fillId="0" borderId="0" xfId="0" pivotButton="1"/>
    <xf numFmtId="43" fontId="2" fillId="0" borderId="0" xfId="1" applyFont="1"/>
    <xf numFmtId="164" fontId="2" fillId="0" borderId="0" xfId="0" applyNumberFormat="1" applyFont="1"/>
    <xf numFmtId="164" fontId="2" fillId="0" borderId="3" xfId="0" applyNumberFormat="1" applyFont="1" applyBorder="1"/>
    <xf numFmtId="44" fontId="2" fillId="0" borderId="0" xfId="2" applyFont="1"/>
    <xf numFmtId="164" fontId="2" fillId="0" borderId="0" xfId="2" applyNumberFormat="1" applyFont="1"/>
    <xf numFmtId="0" fontId="0" fillId="0" borderId="0" xfId="0" applyNumberFormat="1"/>
    <xf numFmtId="0" fontId="0" fillId="0" borderId="1" xfId="0" applyBorder="1"/>
    <xf numFmtId="166" fontId="2" fillId="0" borderId="1" xfId="2" applyNumberFormat="1" applyFont="1" applyBorder="1"/>
    <xf numFmtId="165" fontId="5" fillId="0" borderId="0" xfId="0" applyNumberFormat="1" applyFont="1"/>
    <xf numFmtId="165" fontId="2" fillId="0" borderId="0" xfId="0" applyNumberFormat="1" applyFont="1"/>
    <xf numFmtId="0" fontId="2" fillId="0" borderId="0" xfId="0" applyFont="1" applyFill="1" applyBorder="1"/>
    <xf numFmtId="0" fontId="0" fillId="0" borderId="0" xfId="0" applyFill="1" applyBorder="1"/>
    <xf numFmtId="44" fontId="3" fillId="0" borderId="0" xfId="2" applyFont="1" applyFill="1" applyBorder="1"/>
    <xf numFmtId="0" fontId="0" fillId="0" borderId="0" xfId="0" applyFill="1"/>
    <xf numFmtId="0" fontId="3" fillId="0" borderId="0" xfId="0" applyFont="1" applyFill="1" applyBorder="1"/>
    <xf numFmtId="0" fontId="2" fillId="0" borderId="0" xfId="0" applyFont="1" applyFill="1"/>
    <xf numFmtId="0" fontId="2" fillId="0" borderId="4" xfId="0" applyFont="1" applyFill="1" applyBorder="1"/>
    <xf numFmtId="0" fontId="5" fillId="0" borderId="0" xfId="0" applyFont="1" applyFill="1" applyBorder="1"/>
  </cellXfs>
  <cellStyles count="3">
    <cellStyle name="Komma" xfId="1" builtinId="3"/>
    <cellStyle name="Standaard" xfId="0" builtinId="0"/>
    <cellStyle name="Valuta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2.xml"/><Relationship Id="rId7" Type="http://schemas.openxmlformats.org/officeDocument/2006/relationships/calcChain" Target="calcChain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Romany Jonkers" refreshedDate="44076.708946874998" createdVersion="6" refreshedVersion="6" minRefreshableVersion="3" recordCount="13" xr:uid="{14F7ECB7-D69D-433B-BB8C-F9AC09D8F968}">
  <cacheSource type="worksheet">
    <worksheetSource ref="B6:G19" sheet="Blad1"/>
  </cacheSource>
  <cacheFields count="6">
    <cacheField name="Datum" numFmtId="14">
      <sharedItems containsNonDate="0" containsDate="1" containsString="0" containsBlank="1" minDate="2019-09-19T00:00:00" maxDate="2020-08-12T00:00:00"/>
    </cacheField>
    <cacheField name="Omschrijving" numFmtId="0">
      <sharedItems containsBlank="1"/>
    </cacheField>
    <cacheField name="Bedrag" numFmtId="0">
      <sharedItems containsString="0" containsBlank="1" containsNumber="1" minValue="35" maxValue="2500"/>
    </cacheField>
    <cacheField name="Opbrengstensoort" numFmtId="0">
      <sharedItems containsBlank="1" count="5">
        <s v="Georganiseerde activiteiten"/>
        <s v="Subsidies"/>
        <s v="Activiteiten "/>
        <s v="Donaties"/>
        <m/>
      </sharedItems>
    </cacheField>
    <cacheField name="Subcategorie" numFmtId="0">
      <sharedItems containsBlank="1" count="8">
        <s v="Verkoop"/>
        <s v="UU"/>
        <s v="Sociaal"/>
        <s v="Kerstmarkt "/>
        <s v="Jantje Beton"/>
        <s v="Website"/>
        <m/>
        <s v="Ontspanning" u="1"/>
      </sharedItems>
    </cacheField>
    <cacheField name="Subsubcategorie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Romany Jonkers" refreshedDate="44076.709041203707" createdVersion="6" refreshedVersion="6" minRefreshableVersion="3" recordCount="64" xr:uid="{5D4C4348-01D9-442C-ABB5-8EBABDE5D0C0}">
  <cacheSource type="worksheet">
    <worksheetSource ref="B24:G88" sheet="Blad1"/>
  </cacheSource>
  <cacheFields count="6">
    <cacheField name="Datum" numFmtId="14">
      <sharedItems containsNonDate="0" containsDate="1" containsString="0" containsBlank="1" minDate="2019-01-16T00:00:00" maxDate="2020-08-30T00:00:00"/>
    </cacheField>
    <cacheField name="Omschrijving" numFmtId="0">
      <sharedItems containsBlank="1"/>
    </cacheField>
    <cacheField name="Bedrag" numFmtId="165">
      <sharedItems containsString="0" containsBlank="1" containsNumber="1" minValue="0.01" maxValue="847"/>
    </cacheField>
    <cacheField name="Kostenplaats" numFmtId="0">
      <sharedItems containsBlank="1" count="13">
        <s v="Activiteiten"/>
        <s v="Georganiseerde activiteiten"/>
        <s v="Algemene uitgaven vrijwillegers/bestuur"/>
        <s v="Kantooruitgaven"/>
        <s v="PR"/>
        <s v="Maandelijkse uitgaven"/>
        <s v="Zakelijke meetings"/>
        <s v="Bedankjes externen"/>
        <s v="Organisatie ontwikkeling"/>
        <s v="Donaties"/>
        <s v="Jaarlijkse uitgaven"/>
        <m/>
        <s v="Investeringen" u="1"/>
      </sharedItems>
    </cacheField>
    <cacheField name="Subcategorie" numFmtId="0">
      <sharedItems containsBlank="1" count="10">
        <s v="Sociaal"/>
        <s v="Lezingen"/>
        <s v="Kerstmarkt"/>
        <m/>
        <s v="SIMYO"/>
        <s v="ING"/>
        <s v="Inkoop"/>
        <s v="Website"/>
        <s v="Ontspanning" u="1"/>
        <s v="Verkoop" u="1"/>
      </sharedItems>
    </cacheField>
    <cacheField name="Subsubcategorie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3">
  <r>
    <d v="2019-12-06T00:00:00"/>
    <s v="Verkoop Gluhwein (99 flessen"/>
    <n v="495"/>
    <x v="0"/>
    <x v="0"/>
    <s v="Glühwein"/>
  </r>
  <r>
    <d v="2019-09-19T00:00:00"/>
    <s v="Subsidie UU 2019"/>
    <n v="2500"/>
    <x v="1"/>
    <x v="1"/>
    <m/>
  </r>
  <r>
    <d v="2019-11-08T00:00:00"/>
    <s v="Subsidie UU 2020"/>
    <n v="2500"/>
    <x v="1"/>
    <x v="1"/>
    <m/>
  </r>
  <r>
    <d v="2019-10-17T00:00:00"/>
    <s v="Escape room Utrecht Get out of here"/>
    <n v="168"/>
    <x v="2"/>
    <x v="2"/>
    <s v="Eigen bijdrage "/>
  </r>
  <r>
    <d v="2019-12-15T00:00:00"/>
    <s v="Collecte kerstmarkt"/>
    <n v="320"/>
    <x v="0"/>
    <x v="3"/>
    <m/>
  </r>
  <r>
    <d v="2020-04-07T00:00:00"/>
    <s v="Collecte Jantje Beton (online + QR)"/>
    <n v="35"/>
    <x v="0"/>
    <x v="4"/>
    <m/>
  </r>
  <r>
    <d v="2020-05-05T00:00:00"/>
    <s v="Collecte Jantje Beton (huis aan huis) "/>
    <n v="367.69"/>
    <x v="0"/>
    <x v="4"/>
    <m/>
  </r>
  <r>
    <d v="2020-08-11T00:00:00"/>
    <s v="Donatie via website"/>
    <n v="249.31"/>
    <x v="3"/>
    <x v="5"/>
    <m/>
  </r>
  <r>
    <m/>
    <m/>
    <m/>
    <x v="4"/>
    <x v="6"/>
    <m/>
  </r>
  <r>
    <m/>
    <m/>
    <m/>
    <x v="4"/>
    <x v="6"/>
    <m/>
  </r>
  <r>
    <m/>
    <m/>
    <m/>
    <x v="4"/>
    <x v="6"/>
    <m/>
  </r>
  <r>
    <m/>
    <m/>
    <m/>
    <x v="4"/>
    <x v="6"/>
    <m/>
  </r>
  <r>
    <m/>
    <m/>
    <m/>
    <x v="4"/>
    <x v="6"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64">
  <r>
    <d v="2019-09-12T00:00:00"/>
    <s v="Bestuurswissel &amp; borrel Nieuwe Dikke Dries"/>
    <n v="215"/>
    <x v="0"/>
    <x v="0"/>
    <m/>
  </r>
  <r>
    <d v="2019-10-17T00:00:00"/>
    <s v="Escape room Get out of here"/>
    <n v="449.5"/>
    <x v="0"/>
    <x v="0"/>
    <m/>
  </r>
  <r>
    <d v="2019-01-16T00:00:00"/>
    <s v="Nieuwjaarsborrel Hemingway"/>
    <n v="119.7"/>
    <x v="0"/>
    <x v="0"/>
    <m/>
  </r>
  <r>
    <d v="2019-02-13T00:00:00"/>
    <s v="Vrijwilligerswissel &amp; borrel Jans Bar"/>
    <n v="170"/>
    <x v="0"/>
    <x v="0"/>
    <m/>
  </r>
  <r>
    <d v="2019-12-18T00:00:00"/>
    <s v="Stichting Help Wanted symposius kinderbescherming"/>
    <n v="50"/>
    <x v="0"/>
    <x v="1"/>
    <m/>
  </r>
  <r>
    <d v="2019-11-10T00:00:00"/>
    <s v="Kraam kerstmarkt"/>
    <n v="90.75"/>
    <x v="1"/>
    <x v="2"/>
    <m/>
  </r>
  <r>
    <d v="2019-12-06T00:00:00"/>
    <s v="Knutselspullen kerstmarkt"/>
    <n v="45.49"/>
    <x v="1"/>
    <x v="2"/>
    <m/>
  </r>
  <r>
    <d v="2019-12-16T00:00:00"/>
    <s v="Drinken kerstmarkt"/>
    <n v="28.75"/>
    <x v="1"/>
    <x v="2"/>
    <m/>
  </r>
  <r>
    <d v="2019-09-12T00:00:00"/>
    <s v="Afscheidscadeau vrijwilligers '18 - '19"/>
    <n v="41.27"/>
    <x v="2"/>
    <x v="3"/>
    <m/>
  </r>
  <r>
    <d v="2019-12-05T00:00:00"/>
    <s v="Afscheidscadeau bestuur ' 18 - '19"/>
    <n v="22.75"/>
    <x v="2"/>
    <x v="3"/>
    <m/>
  </r>
  <r>
    <d v="2019-12-05T00:00:00"/>
    <s v="VOG aanvraag vrijwilligers KJRW"/>
    <n v="6.05"/>
    <x v="2"/>
    <x v="3"/>
    <m/>
  </r>
  <r>
    <d v="2019-12-05T00:00:00"/>
    <s v="Eten &amp; drinken lezing RvdK"/>
    <n v="9"/>
    <x v="0"/>
    <x v="1"/>
    <m/>
  </r>
  <r>
    <d v="2019-12-12T00:00:00"/>
    <s v="Kerstkaarten vrijwilligers"/>
    <n v="11.1"/>
    <x v="2"/>
    <x v="3"/>
    <m/>
  </r>
  <r>
    <d v="2020-02-11T00:00:00"/>
    <s v="Afscheidscadeau vrijwilligers '19 - '20"/>
    <n v="15.95"/>
    <x v="2"/>
    <x v="3"/>
    <m/>
  </r>
  <r>
    <d v="2019-09-15T00:00:00"/>
    <s v="Printkosten contracten vrijwilligers"/>
    <n v="41.19"/>
    <x v="3"/>
    <x v="3"/>
    <m/>
  </r>
  <r>
    <d v="2019-12-06T00:00:00"/>
    <s v="Printkosten commissie voorlichting"/>
    <n v="1.1299999999999999"/>
    <x v="3"/>
    <x v="3"/>
    <m/>
  </r>
  <r>
    <d v="2019-12-09T00:00:00"/>
    <s v="Ballonnen KJRW"/>
    <n v="140.21"/>
    <x v="4"/>
    <x v="3"/>
    <m/>
  </r>
  <r>
    <d v="2019-12-09T00:00:00"/>
    <s v="Collectebussen KJRW"/>
    <n v="36.6"/>
    <x v="3"/>
    <x v="3"/>
    <m/>
  </r>
  <r>
    <d v="2019-12-09T00:00:00"/>
    <s v="Ballonstokjes + lint"/>
    <n v="71.5"/>
    <x v="4"/>
    <x v="3"/>
    <m/>
  </r>
  <r>
    <d v="2020-02-12T00:00:00"/>
    <s v="Printkosten contracten vrijwilligers"/>
    <n v="22.1"/>
    <x v="3"/>
    <x v="3"/>
    <m/>
  </r>
  <r>
    <d v="2019-09-25T00:00:00"/>
    <s v="SIMYO mobiele telefoonabonnement"/>
    <n v="5"/>
    <x v="5"/>
    <x v="4"/>
    <m/>
  </r>
  <r>
    <d v="2019-10-28T00:00:00"/>
    <s v="SIMYO mobiele telefoonabonnement"/>
    <n v="5"/>
    <x v="5"/>
    <x v="4"/>
    <m/>
  </r>
  <r>
    <d v="2019-11-25T00:00:00"/>
    <s v="SIMYO mobiele telefoonabonnement"/>
    <n v="5"/>
    <x v="5"/>
    <x v="4"/>
    <m/>
  </r>
  <r>
    <d v="2019-12-27T00:00:00"/>
    <s v="SIMYO mobiele telefoonabonnement"/>
    <n v="5"/>
    <x v="5"/>
    <x v="4"/>
    <m/>
  </r>
  <r>
    <d v="2020-01-27T00:00:00"/>
    <s v="SIMYO mobiele telefoonabonnement"/>
    <n v="5"/>
    <x v="5"/>
    <x v="4"/>
    <m/>
  </r>
  <r>
    <d v="2020-02-25T00:00:00"/>
    <s v="SIMYO mobiele telefoonabonnement"/>
    <n v="5"/>
    <x v="5"/>
    <x v="4"/>
    <m/>
  </r>
  <r>
    <d v="2019-10-28T00:00:00"/>
    <s v="Kosten zakelijk betalingsverkeer"/>
    <n v="30.87"/>
    <x v="5"/>
    <x v="5"/>
    <m/>
  </r>
  <r>
    <d v="2019-11-26T00:00:00"/>
    <s v="Kosten zakelijk betalingsverkeer"/>
    <n v="10.41"/>
    <x v="5"/>
    <x v="5"/>
    <m/>
  </r>
  <r>
    <d v="2019-12-30T00:00:00"/>
    <s v="Kosten zakelijk betalingsverkeer"/>
    <n v="10.32"/>
    <x v="5"/>
    <x v="5"/>
    <m/>
  </r>
  <r>
    <d v="2020-01-28T00:00:00"/>
    <s v="Kosten zakelijk betalingsverkeer"/>
    <n v="18.63"/>
    <x v="5"/>
    <x v="5"/>
    <m/>
  </r>
  <r>
    <d v="2020-02-26T00:00:00"/>
    <s v="Kosten zakelijk betalingsverkeer"/>
    <n v="10.08"/>
    <x v="5"/>
    <x v="5"/>
    <m/>
  </r>
  <r>
    <d v="2019-11-27T00:00:00"/>
    <s v="Drankjes meeting Ilse en Lotte (grafisch design)"/>
    <n v="11.3"/>
    <x v="6"/>
    <x v="3"/>
    <m/>
  </r>
  <r>
    <d v="2020-02-22T00:00:00"/>
    <s v="Drankjes functioneringsgesprek vrijwilliger"/>
    <n v="9.4"/>
    <x v="6"/>
    <x v="3"/>
    <m/>
  </r>
  <r>
    <d v="2019-12-07T00:00:00"/>
    <s v="Wijn voor fotograaf"/>
    <n v="10.15"/>
    <x v="7"/>
    <x v="3"/>
    <m/>
  </r>
  <r>
    <d v="2019-12-13T00:00:00"/>
    <s v="Wijn voor sprekers symposium Kinderbescherming"/>
    <n v="15.39"/>
    <x v="7"/>
    <x v="3"/>
    <m/>
  </r>
  <r>
    <d v="2019-12-06T00:00:00"/>
    <s v="Inkoop Gluhwein (99 flessen)"/>
    <n v="232.71"/>
    <x v="1"/>
    <x v="6"/>
    <s v="Glühwein"/>
  </r>
  <r>
    <d v="2020-03-25T00:00:00"/>
    <s v="SIMYO mobiele telefoonabonnement"/>
    <n v="5"/>
    <x v="5"/>
    <x v="4"/>
    <m/>
  </r>
  <r>
    <d v="2020-03-26T00:00:00"/>
    <s v="Kosten zakelijk betalingsverkeer"/>
    <n v="10.44"/>
    <x v="5"/>
    <x v="5"/>
    <m/>
  </r>
  <r>
    <d v="2020-04-26T00:00:00"/>
    <s v="Kosten zakelijk betalingsverkeer"/>
    <n v="10.039999999999999"/>
    <x v="5"/>
    <x v="5"/>
    <m/>
  </r>
  <r>
    <d v="2020-04-27T00:00:00"/>
    <s v="SIMYO mobiele telefoonabonnement"/>
    <n v="5"/>
    <x v="5"/>
    <x v="4"/>
    <m/>
  </r>
  <r>
    <d v="2020-04-30T00:00:00"/>
    <s v="Nieuwe website"/>
    <n v="847"/>
    <x v="8"/>
    <x v="3"/>
    <m/>
  </r>
  <r>
    <d v="2020-05-01T00:00:00"/>
    <s v="Mollie"/>
    <n v="0.01"/>
    <x v="9"/>
    <x v="7"/>
    <m/>
  </r>
  <r>
    <d v="2020-05-11T00:00:00"/>
    <s v="Wijn + kaart voor ontwerptekening"/>
    <n v="13.24"/>
    <x v="7"/>
    <x v="3"/>
    <m/>
  </r>
  <r>
    <d v="2020-05-25T00:00:00"/>
    <s v="SIMYO mobiele telefoonabonnement"/>
    <n v="5"/>
    <x v="5"/>
    <x v="4"/>
    <m/>
  </r>
  <r>
    <d v="2020-05-26T00:00:00"/>
    <s v="Kosten zakelijk betalingsverkeer"/>
    <n v="10.32"/>
    <x v="5"/>
    <x v="5"/>
    <m/>
  </r>
  <r>
    <d v="2020-06-25T00:00:00"/>
    <s v="SIMYO mobiele telefoonabonnement"/>
    <n v="5"/>
    <x v="5"/>
    <x v="4"/>
    <m/>
  </r>
  <r>
    <d v="2020-06-26T00:00:00"/>
    <s v="Kosten zakelijk betalingsverkeer"/>
    <n v="10.23"/>
    <x v="5"/>
    <x v="5"/>
    <m/>
  </r>
  <r>
    <d v="2020-06-30T00:00:00"/>
    <s v="Snoep, limonade en desinfectiemiddel"/>
    <n v="12.44"/>
    <x v="3"/>
    <x v="3"/>
    <m/>
  </r>
  <r>
    <d v="2020-07-02T00:00:00"/>
    <s v="Zicht BV risico- en verzekeringsadviseurs"/>
    <n v="111.83"/>
    <x v="10"/>
    <x v="3"/>
    <m/>
  </r>
  <r>
    <d v="2020-07-09T00:00:00"/>
    <s v="Kennismaking nieuwe bestuur "/>
    <n v="275"/>
    <x v="0"/>
    <x v="0"/>
    <m/>
  </r>
  <r>
    <d v="2020-07-14T00:00:00"/>
    <s v="Vrijwilligersborrel Ouwe Dikke Dries"/>
    <n v="200.2"/>
    <x v="0"/>
    <x v="0"/>
    <m/>
  </r>
  <r>
    <d v="2020-07-23T00:00:00"/>
    <s v="SIMYO mobiele telefoonabonnement"/>
    <n v="5"/>
    <x v="5"/>
    <x v="4"/>
    <m/>
  </r>
  <r>
    <d v="2020-07-26T00:00:00"/>
    <s v="Kosten zakelijk betalingsverkeer"/>
    <n v="10.23"/>
    <x v="5"/>
    <x v="5"/>
    <m/>
  </r>
  <r>
    <d v="2020-08-24T00:00:00"/>
    <s v="Ontwerp Flyer"/>
    <n v="50"/>
    <x v="4"/>
    <x v="3"/>
    <m/>
  </r>
  <r>
    <d v="2020-08-25T00:00:00"/>
    <s v="VOG account"/>
    <n v="6.05"/>
    <x v="3"/>
    <x v="3"/>
    <m/>
  </r>
  <r>
    <d v="2020-08-26T00:00:00"/>
    <s v="Kosten zakelijk betalingsverkeer"/>
    <n v="10.32"/>
    <x v="5"/>
    <x v="5"/>
    <m/>
  </r>
  <r>
    <d v="2020-08-26T00:00:00"/>
    <s v="Drankjes meeting Stijn (boekhouder) "/>
    <n v="14.45"/>
    <x v="6"/>
    <x v="3"/>
    <m/>
  </r>
  <r>
    <d v="2020-08-27T00:00:00"/>
    <s v="SiMYO mobiele telefoonabonnement"/>
    <n v="5"/>
    <x v="5"/>
    <x v="4"/>
    <m/>
  </r>
  <r>
    <d v="2020-08-29T00:00:00"/>
    <s v="Afscheidscadeau vrijwilligers '19 - '20 (kaartjes)"/>
    <n v="4"/>
    <x v="2"/>
    <x v="3"/>
    <m/>
  </r>
  <r>
    <m/>
    <m/>
    <m/>
    <x v="11"/>
    <x v="3"/>
    <m/>
  </r>
  <r>
    <m/>
    <m/>
    <m/>
    <x v="11"/>
    <x v="3"/>
    <m/>
  </r>
  <r>
    <m/>
    <m/>
    <m/>
    <x v="11"/>
    <x v="3"/>
    <m/>
  </r>
  <r>
    <m/>
    <m/>
    <m/>
    <x v="11"/>
    <x v="3"/>
    <m/>
  </r>
  <r>
    <m/>
    <m/>
    <m/>
    <x v="11"/>
    <x v="3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377FC1E-A113-439E-A8B8-0FD05EEA1100}" name="Draaitabel2" cacheId="6" applyNumberFormats="0" applyBorderFormats="0" applyFontFormats="0" applyPatternFormats="0" applyAlignmentFormats="0" applyWidthHeightFormats="1" dataCaption="Waarden" updatedVersion="6" minRefreshableVersion="3" useAutoFormatting="1" itemPrintTitles="1" createdVersion="6" indent="0" compact="0" compactData="0" multipleFieldFilters="0">
  <location ref="I6:K19" firstHeaderRow="1" firstDataRow="1" firstDataCol="2"/>
  <pivotFields count="6">
    <pivotField compact="0" outline="0" showAll="0"/>
    <pivotField compact="0" outline="0" showAll="0"/>
    <pivotField dataField="1" compact="0" outline="0" showAll="0"/>
    <pivotField axis="axisRow" compact="0" outline="0" showAll="0">
      <items count="6">
        <item x="0"/>
        <item x="1"/>
        <item x="4"/>
        <item x="2"/>
        <item x="3"/>
        <item t="default"/>
      </items>
    </pivotField>
    <pivotField axis="axisRow" compact="0" outline="0" showAll="0">
      <items count="9">
        <item x="6"/>
        <item x="0"/>
        <item x="1"/>
        <item m="1" x="7"/>
        <item x="3"/>
        <item x="4"/>
        <item x="5"/>
        <item x="2"/>
        <item t="default"/>
      </items>
    </pivotField>
    <pivotField compact="0" outline="0" showAll="0"/>
  </pivotFields>
  <rowFields count="2">
    <field x="3"/>
    <field x="4"/>
  </rowFields>
  <rowItems count="13">
    <i>
      <x/>
      <x v="1"/>
    </i>
    <i r="1">
      <x v="4"/>
    </i>
    <i r="1">
      <x v="5"/>
    </i>
    <i t="default">
      <x/>
    </i>
    <i>
      <x v="1"/>
      <x v="2"/>
    </i>
    <i t="default">
      <x v="1"/>
    </i>
    <i>
      <x v="2"/>
      <x/>
    </i>
    <i t="default">
      <x v="2"/>
    </i>
    <i>
      <x v="3"/>
      <x v="7"/>
    </i>
    <i t="default">
      <x v="3"/>
    </i>
    <i>
      <x v="4"/>
      <x v="6"/>
    </i>
    <i t="default">
      <x v="4"/>
    </i>
    <i t="grand">
      <x/>
    </i>
  </rowItems>
  <colItems count="1">
    <i/>
  </colItems>
  <dataFields count="1">
    <dataField name="Som van Bedrag" fld="2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914D13D-B810-4C71-B519-CFA388710086}" name="Draaitabel1" cacheId="7" applyNumberFormats="0" applyBorderFormats="0" applyFontFormats="0" applyPatternFormats="0" applyAlignmentFormats="0" applyWidthHeightFormats="1" dataCaption="Waarden" updatedVersion="6" minRefreshableVersion="3" useAutoFormatting="1" itemPrintTitles="1" createdVersion="6" indent="0" compact="0" compactData="0" multipleFieldFilters="0">
  <location ref="I24:K52" firstHeaderRow="1" firstDataRow="1" firstDataCol="2"/>
  <pivotFields count="6">
    <pivotField compact="0" outline="0" showAll="0"/>
    <pivotField compact="0" outline="0" showAll="0"/>
    <pivotField dataField="1" compact="0" outline="0" showAll="0"/>
    <pivotField axis="axisRow" compact="0" outline="0" showAll="0">
      <items count="14">
        <item x="0"/>
        <item x="7"/>
        <item x="1"/>
        <item x="3"/>
        <item x="5"/>
        <item x="6"/>
        <item x="11"/>
        <item x="2"/>
        <item x="4"/>
        <item m="1" x="12"/>
        <item x="9"/>
        <item x="10"/>
        <item x="8"/>
        <item t="default"/>
      </items>
    </pivotField>
    <pivotField axis="axisRow" compact="0" outline="0" showAll="0">
      <items count="11">
        <item x="2"/>
        <item x="3"/>
        <item m="1" x="8"/>
        <item x="1"/>
        <item m="1" x="9"/>
        <item x="7"/>
        <item x="0"/>
        <item x="4"/>
        <item x="5"/>
        <item x="6"/>
        <item t="default"/>
      </items>
    </pivotField>
    <pivotField compact="0" outline="0" showAll="0"/>
  </pivotFields>
  <rowFields count="2">
    <field x="3"/>
    <field x="4"/>
  </rowFields>
  <rowItems count="28">
    <i>
      <x/>
      <x v="3"/>
    </i>
    <i r="1">
      <x v="6"/>
    </i>
    <i t="default">
      <x/>
    </i>
    <i>
      <x v="1"/>
      <x v="1"/>
    </i>
    <i t="default">
      <x v="1"/>
    </i>
    <i>
      <x v="2"/>
      <x/>
    </i>
    <i r="1">
      <x v="9"/>
    </i>
    <i t="default">
      <x v="2"/>
    </i>
    <i>
      <x v="3"/>
      <x v="1"/>
    </i>
    <i t="default">
      <x v="3"/>
    </i>
    <i>
      <x v="4"/>
      <x v="7"/>
    </i>
    <i r="1">
      <x v="8"/>
    </i>
    <i t="default">
      <x v="4"/>
    </i>
    <i>
      <x v="5"/>
      <x v="1"/>
    </i>
    <i t="default">
      <x v="5"/>
    </i>
    <i>
      <x v="6"/>
      <x v="1"/>
    </i>
    <i t="default">
      <x v="6"/>
    </i>
    <i>
      <x v="7"/>
      <x v="1"/>
    </i>
    <i t="default">
      <x v="7"/>
    </i>
    <i>
      <x v="8"/>
      <x v="1"/>
    </i>
    <i t="default">
      <x v="8"/>
    </i>
    <i>
      <x v="10"/>
      <x v="5"/>
    </i>
    <i t="default">
      <x v="10"/>
    </i>
    <i>
      <x v="11"/>
      <x v="1"/>
    </i>
    <i t="default">
      <x v="11"/>
    </i>
    <i>
      <x v="12"/>
      <x v="1"/>
    </i>
    <i t="default">
      <x v="12"/>
    </i>
    <i t="grand">
      <x/>
    </i>
  </rowItems>
  <colItems count="1">
    <i/>
  </colItems>
  <dataFields count="1">
    <dataField name="Som van Bedrag" fld="2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D09D0B-3FDE-AB4A-A225-D97485A7AF18}">
  <dimension ref="B2:O102"/>
  <sheetViews>
    <sheetView tabSelected="1" topLeftCell="A2" zoomScale="50" workbookViewId="0">
      <selection activeCell="C69" sqref="C69"/>
    </sheetView>
  </sheetViews>
  <sheetFormatPr baseColWidth="10" defaultColWidth="10.83203125" defaultRowHeight="17" x14ac:dyDescent="0.25"/>
  <cols>
    <col min="1" max="1" width="10.83203125" style="1"/>
    <col min="2" max="2" width="23" style="1" customWidth="1"/>
    <col min="3" max="3" width="48.1640625" style="1" customWidth="1"/>
    <col min="4" max="4" width="13.6640625" style="1" customWidth="1"/>
    <col min="5" max="5" width="36.83203125" style="1" customWidth="1"/>
    <col min="6" max="6" width="21.33203125" style="1" customWidth="1"/>
    <col min="7" max="7" width="26.5" style="1" customWidth="1"/>
    <col min="8" max="8" width="26.5" style="33" customWidth="1"/>
    <col min="9" max="10" width="14.33203125" style="1" bestFit="1" customWidth="1"/>
    <col min="11" max="11" width="14.6640625" style="18" bestFit="1" customWidth="1"/>
    <col min="12" max="13" width="14.33203125" style="1" bestFit="1" customWidth="1"/>
    <col min="14" max="16384" width="10.83203125" style="1"/>
  </cols>
  <sheetData>
    <row r="2" spans="2:15" x14ac:dyDescent="0.25">
      <c r="B2" s="1" t="s">
        <v>5</v>
      </c>
    </row>
    <row r="3" spans="2:15" ht="15.5" customHeight="1" x14ac:dyDescent="0.25"/>
    <row r="4" spans="2:15" ht="15.5" customHeight="1" x14ac:dyDescent="0.25">
      <c r="B4" s="2" t="s">
        <v>0</v>
      </c>
    </row>
    <row r="5" spans="2:15" ht="15.5" customHeight="1" x14ac:dyDescent="0.25">
      <c r="B5" s="2"/>
    </row>
    <row r="6" spans="2:15" ht="15.5" customHeight="1" x14ac:dyDescent="0.25">
      <c r="B6" s="3" t="s">
        <v>1</v>
      </c>
      <c r="C6" s="3" t="s">
        <v>2</v>
      </c>
      <c r="D6" s="3" t="s">
        <v>3</v>
      </c>
      <c r="E6" s="3" t="s">
        <v>12</v>
      </c>
      <c r="F6" s="3" t="s">
        <v>29</v>
      </c>
      <c r="G6" s="3" t="s">
        <v>50</v>
      </c>
      <c r="H6" s="32"/>
      <c r="I6" s="17" t="s">
        <v>12</v>
      </c>
      <c r="J6" s="17" t="s">
        <v>29</v>
      </c>
      <c r="K6" t="s">
        <v>32</v>
      </c>
      <c r="L6"/>
      <c r="M6"/>
      <c r="N6"/>
      <c r="O6"/>
    </row>
    <row r="7" spans="2:15" ht="15.5" customHeight="1" x14ac:dyDescent="0.25">
      <c r="B7" s="5">
        <v>43805</v>
      </c>
      <c r="C7" s="4" t="s">
        <v>82</v>
      </c>
      <c r="D7" s="14">
        <v>495</v>
      </c>
      <c r="E7" s="4" t="s">
        <v>28</v>
      </c>
      <c r="F7" s="4" t="s">
        <v>46</v>
      </c>
      <c r="G7" s="4" t="s">
        <v>83</v>
      </c>
      <c r="H7" s="28"/>
      <c r="I7" t="s">
        <v>28</v>
      </c>
      <c r="J7" t="s">
        <v>46</v>
      </c>
      <c r="K7" s="23">
        <v>495</v>
      </c>
      <c r="L7"/>
      <c r="M7"/>
      <c r="N7"/>
      <c r="O7"/>
    </row>
    <row r="8" spans="2:15" ht="15.5" customHeight="1" x14ac:dyDescent="0.25">
      <c r="B8" s="5">
        <v>43727</v>
      </c>
      <c r="C8" s="4" t="s">
        <v>25</v>
      </c>
      <c r="D8" s="14">
        <v>2500</v>
      </c>
      <c r="E8" s="4" t="s">
        <v>24</v>
      </c>
      <c r="F8" s="4" t="s">
        <v>51</v>
      </c>
      <c r="G8" s="4"/>
      <c r="H8" s="28"/>
      <c r="I8"/>
      <c r="J8" t="s">
        <v>49</v>
      </c>
      <c r="K8" s="23">
        <v>320</v>
      </c>
      <c r="L8"/>
      <c r="M8"/>
      <c r="N8"/>
      <c r="O8"/>
    </row>
    <row r="9" spans="2:15" x14ac:dyDescent="0.25">
      <c r="B9" s="5">
        <v>43777</v>
      </c>
      <c r="C9" s="4" t="s">
        <v>26</v>
      </c>
      <c r="D9" s="14">
        <v>2500</v>
      </c>
      <c r="E9" s="4" t="s">
        <v>24</v>
      </c>
      <c r="F9" s="4" t="s">
        <v>51</v>
      </c>
      <c r="G9" s="4"/>
      <c r="H9" s="28"/>
      <c r="I9"/>
      <c r="J9" t="s">
        <v>60</v>
      </c>
      <c r="K9" s="23">
        <v>402.69</v>
      </c>
      <c r="L9"/>
      <c r="M9"/>
      <c r="N9"/>
      <c r="O9"/>
    </row>
    <row r="10" spans="2:15" x14ac:dyDescent="0.25">
      <c r="B10" s="5">
        <v>43755</v>
      </c>
      <c r="C10" s="4" t="s">
        <v>81</v>
      </c>
      <c r="D10" s="25">
        <v>168</v>
      </c>
      <c r="E10" s="4" t="s">
        <v>47</v>
      </c>
      <c r="F10" s="4" t="s">
        <v>73</v>
      </c>
      <c r="G10" s="4" t="s">
        <v>48</v>
      </c>
      <c r="H10" s="28"/>
      <c r="I10" t="s">
        <v>35</v>
      </c>
      <c r="J10"/>
      <c r="K10" s="23">
        <v>1217.69</v>
      </c>
      <c r="L10"/>
      <c r="M10"/>
      <c r="N10"/>
      <c r="O10"/>
    </row>
    <row r="11" spans="2:15" x14ac:dyDescent="0.25">
      <c r="B11" s="5">
        <v>43814</v>
      </c>
      <c r="C11" s="4" t="s">
        <v>27</v>
      </c>
      <c r="D11" s="14">
        <v>320</v>
      </c>
      <c r="E11" s="4" t="s">
        <v>28</v>
      </c>
      <c r="F11" s="4" t="s">
        <v>49</v>
      </c>
      <c r="G11" s="4" t="s">
        <v>84</v>
      </c>
      <c r="H11" s="28"/>
      <c r="I11" t="s">
        <v>24</v>
      </c>
      <c r="J11" t="s">
        <v>51</v>
      </c>
      <c r="K11" s="23">
        <v>5000</v>
      </c>
      <c r="L11"/>
      <c r="M11"/>
      <c r="N11"/>
      <c r="O11"/>
    </row>
    <row r="12" spans="2:15" x14ac:dyDescent="0.25">
      <c r="B12" s="5">
        <v>43928</v>
      </c>
      <c r="C12" s="4" t="s">
        <v>59</v>
      </c>
      <c r="D12" s="14">
        <v>35</v>
      </c>
      <c r="E12" s="4" t="s">
        <v>28</v>
      </c>
      <c r="F12" s="4" t="s">
        <v>60</v>
      </c>
      <c r="G12" s="4"/>
      <c r="H12" s="28"/>
      <c r="I12" t="s">
        <v>45</v>
      </c>
      <c r="J12"/>
      <c r="K12" s="23">
        <v>5000</v>
      </c>
      <c r="L12"/>
      <c r="M12"/>
      <c r="N12"/>
      <c r="O12"/>
    </row>
    <row r="13" spans="2:15" x14ac:dyDescent="0.25">
      <c r="B13" s="5">
        <v>43956</v>
      </c>
      <c r="C13" s="4" t="s">
        <v>65</v>
      </c>
      <c r="D13" s="14">
        <v>367.69</v>
      </c>
      <c r="E13" s="4" t="s">
        <v>28</v>
      </c>
      <c r="F13" s="4" t="s">
        <v>60</v>
      </c>
      <c r="G13" s="4"/>
      <c r="H13" s="28"/>
      <c r="I13" t="s">
        <v>30</v>
      </c>
      <c r="J13" t="s">
        <v>30</v>
      </c>
      <c r="K13" s="23"/>
      <c r="L13"/>
      <c r="M13"/>
      <c r="N13"/>
      <c r="O13"/>
    </row>
    <row r="14" spans="2:15" x14ac:dyDescent="0.25">
      <c r="B14" s="5">
        <v>44054</v>
      </c>
      <c r="C14" s="4" t="s">
        <v>67</v>
      </c>
      <c r="D14" s="14">
        <v>249.31</v>
      </c>
      <c r="E14" s="4" t="s">
        <v>63</v>
      </c>
      <c r="F14" s="4" t="s">
        <v>64</v>
      </c>
      <c r="G14" s="4"/>
      <c r="H14" s="28"/>
      <c r="I14" t="s">
        <v>39</v>
      </c>
      <c r="J14"/>
      <c r="K14" s="23"/>
      <c r="L14"/>
      <c r="M14"/>
      <c r="N14"/>
      <c r="O14"/>
    </row>
    <row r="15" spans="2:15" x14ac:dyDescent="0.25">
      <c r="B15" s="5"/>
      <c r="C15" s="4"/>
      <c r="D15" s="14"/>
      <c r="E15" s="4"/>
      <c r="F15" s="4"/>
      <c r="G15" s="4"/>
      <c r="H15" s="28"/>
      <c r="I15" t="s">
        <v>47</v>
      </c>
      <c r="J15" t="s">
        <v>73</v>
      </c>
      <c r="K15" s="23">
        <v>168</v>
      </c>
      <c r="L15"/>
      <c r="M15"/>
      <c r="N15"/>
      <c r="O15"/>
    </row>
    <row r="16" spans="2:15" x14ac:dyDescent="0.25">
      <c r="B16" s="5"/>
      <c r="C16" s="4"/>
      <c r="D16" s="14"/>
      <c r="E16" s="4"/>
      <c r="F16" s="4"/>
      <c r="G16" s="4"/>
      <c r="H16" s="28"/>
      <c r="I16" t="s">
        <v>52</v>
      </c>
      <c r="J16"/>
      <c r="K16" s="23">
        <v>168</v>
      </c>
      <c r="L16"/>
      <c r="M16"/>
      <c r="N16"/>
      <c r="O16"/>
    </row>
    <row r="17" spans="2:15" x14ac:dyDescent="0.25">
      <c r="B17" s="5"/>
      <c r="C17" s="4"/>
      <c r="D17" s="14"/>
      <c r="E17" s="4"/>
      <c r="F17" s="4"/>
      <c r="G17" s="4"/>
      <c r="H17" s="28"/>
      <c r="I17" t="s">
        <v>63</v>
      </c>
      <c r="J17" t="s">
        <v>64</v>
      </c>
      <c r="K17" s="23">
        <v>249.31</v>
      </c>
      <c r="L17"/>
      <c r="M17"/>
      <c r="N17"/>
      <c r="O17"/>
    </row>
    <row r="18" spans="2:15" x14ac:dyDescent="0.25">
      <c r="B18" s="5"/>
      <c r="C18" s="4"/>
      <c r="D18" s="14"/>
      <c r="E18" s="4"/>
      <c r="F18" s="4"/>
      <c r="G18" s="24"/>
      <c r="H18" s="29"/>
      <c r="I18" t="s">
        <v>69</v>
      </c>
      <c r="J18"/>
      <c r="K18" s="23">
        <v>249.31</v>
      </c>
      <c r="L18"/>
      <c r="M18"/>
      <c r="N18"/>
      <c r="O18"/>
    </row>
    <row r="19" spans="2:15" x14ac:dyDescent="0.25">
      <c r="B19" s="5"/>
      <c r="C19" s="4"/>
      <c r="D19" s="14"/>
      <c r="E19" s="4"/>
      <c r="F19" s="4"/>
      <c r="G19" s="24"/>
      <c r="H19" s="29"/>
      <c r="I19" t="s">
        <v>31</v>
      </c>
      <c r="J19"/>
      <c r="K19" s="23">
        <v>6635.0000000000009</v>
      </c>
      <c r="L19"/>
      <c r="M19"/>
      <c r="N19"/>
      <c r="O19"/>
    </row>
    <row r="20" spans="2:15" ht="15.5" customHeight="1" thickBot="1" x14ac:dyDescent="0.3">
      <c r="B20" s="9"/>
      <c r="C20" s="10"/>
      <c r="D20" s="15">
        <f>SUM(D7:D19)</f>
        <v>6635</v>
      </c>
      <c r="E20" s="15"/>
      <c r="F20" s="15"/>
      <c r="G20" s="15"/>
      <c r="H20" s="30"/>
      <c r="I20"/>
      <c r="J20"/>
      <c r="K20"/>
      <c r="L20"/>
      <c r="M20"/>
      <c r="N20"/>
      <c r="O20"/>
    </row>
    <row r="21" spans="2:15" ht="15.5" customHeight="1" thickTop="1" x14ac:dyDescent="0.25">
      <c r="D21" s="16"/>
      <c r="G21"/>
      <c r="H21" s="31"/>
      <c r="I21"/>
      <c r="J21"/>
      <c r="K21"/>
      <c r="L21"/>
      <c r="M21"/>
      <c r="N21"/>
      <c r="O21"/>
    </row>
    <row r="22" spans="2:15" ht="15.5" customHeight="1" x14ac:dyDescent="0.25">
      <c r="B22" s="2" t="s">
        <v>4</v>
      </c>
      <c r="G22"/>
      <c r="H22" s="31"/>
      <c r="I22"/>
      <c r="J22"/>
      <c r="K22"/>
      <c r="L22"/>
      <c r="M22"/>
      <c r="N22"/>
      <c r="O22"/>
    </row>
    <row r="23" spans="2:15" ht="15.5" customHeight="1" x14ac:dyDescent="0.25">
      <c r="B23" s="2"/>
      <c r="G23"/>
      <c r="H23" s="31"/>
      <c r="I23"/>
      <c r="J23"/>
      <c r="K23"/>
      <c r="L23"/>
      <c r="M23"/>
      <c r="N23"/>
      <c r="O23"/>
    </row>
    <row r="24" spans="2:15" ht="15.5" customHeight="1" x14ac:dyDescent="0.25">
      <c r="B24" s="3" t="s">
        <v>1</v>
      </c>
      <c r="C24" s="3" t="s">
        <v>2</v>
      </c>
      <c r="D24" s="3" t="s">
        <v>3</v>
      </c>
      <c r="E24" s="3" t="s">
        <v>6</v>
      </c>
      <c r="F24" s="3" t="s">
        <v>29</v>
      </c>
      <c r="G24" s="3" t="s">
        <v>50</v>
      </c>
      <c r="H24" s="32"/>
      <c r="I24" s="17" t="s">
        <v>6</v>
      </c>
      <c r="J24" s="17" t="s">
        <v>29</v>
      </c>
      <c r="K24" t="s">
        <v>32</v>
      </c>
      <c r="L24"/>
    </row>
    <row r="25" spans="2:15" ht="15.5" customHeight="1" x14ac:dyDescent="0.25">
      <c r="B25" s="5">
        <v>43720</v>
      </c>
      <c r="C25" s="4" t="s">
        <v>85</v>
      </c>
      <c r="D25" s="7">
        <v>215</v>
      </c>
      <c r="E25" s="4" t="s">
        <v>7</v>
      </c>
      <c r="F25" s="4" t="s">
        <v>73</v>
      </c>
      <c r="G25" s="4"/>
      <c r="H25" s="28"/>
      <c r="I25" t="s">
        <v>7</v>
      </c>
      <c r="J25" t="s">
        <v>9</v>
      </c>
      <c r="K25" s="23">
        <v>59</v>
      </c>
      <c r="L25"/>
    </row>
    <row r="26" spans="2:15" ht="15.5" customHeight="1" x14ac:dyDescent="0.25">
      <c r="B26" s="5">
        <v>43755</v>
      </c>
      <c r="C26" s="4" t="s">
        <v>86</v>
      </c>
      <c r="D26" s="7">
        <v>449.5</v>
      </c>
      <c r="E26" s="4" t="s">
        <v>7</v>
      </c>
      <c r="F26" s="4" t="s">
        <v>73</v>
      </c>
      <c r="G26" s="4"/>
      <c r="H26" s="28"/>
      <c r="I26"/>
      <c r="J26" t="s">
        <v>73</v>
      </c>
      <c r="K26" s="23">
        <v>1429.4</v>
      </c>
      <c r="L26"/>
    </row>
    <row r="27" spans="2:15" ht="15.5" customHeight="1" x14ac:dyDescent="0.25">
      <c r="B27" s="5">
        <v>43481</v>
      </c>
      <c r="C27" s="4" t="s">
        <v>102</v>
      </c>
      <c r="D27" s="7">
        <v>119.7</v>
      </c>
      <c r="E27" s="4" t="s">
        <v>7</v>
      </c>
      <c r="F27" s="4" t="s">
        <v>73</v>
      </c>
      <c r="G27" s="4"/>
      <c r="H27" s="28"/>
      <c r="I27" t="s">
        <v>33</v>
      </c>
      <c r="J27"/>
      <c r="K27" s="23">
        <v>1488.4</v>
      </c>
      <c r="L27"/>
    </row>
    <row r="28" spans="2:15" x14ac:dyDescent="0.25">
      <c r="B28" s="5">
        <v>43509</v>
      </c>
      <c r="C28" s="4" t="s">
        <v>98</v>
      </c>
      <c r="D28" s="7">
        <v>170</v>
      </c>
      <c r="E28" s="4" t="s">
        <v>7</v>
      </c>
      <c r="F28" s="4" t="s">
        <v>73</v>
      </c>
      <c r="G28" s="4"/>
      <c r="H28" s="28"/>
      <c r="I28" t="s">
        <v>23</v>
      </c>
      <c r="J28" t="s">
        <v>30</v>
      </c>
      <c r="K28" s="23">
        <v>38.78</v>
      </c>
      <c r="L28"/>
    </row>
    <row r="29" spans="2:15" x14ac:dyDescent="0.25">
      <c r="B29" s="5">
        <v>43817</v>
      </c>
      <c r="C29" s="4" t="s">
        <v>8</v>
      </c>
      <c r="D29" s="7">
        <v>50</v>
      </c>
      <c r="E29" s="4" t="s">
        <v>7</v>
      </c>
      <c r="F29" s="4" t="s">
        <v>9</v>
      </c>
      <c r="G29" s="4"/>
      <c r="H29" s="28"/>
      <c r="I29" t="s">
        <v>34</v>
      </c>
      <c r="J29"/>
      <c r="K29" s="23">
        <v>38.78</v>
      </c>
      <c r="L29"/>
    </row>
    <row r="30" spans="2:15" x14ac:dyDescent="0.25">
      <c r="B30" s="5">
        <v>43779</v>
      </c>
      <c r="C30" s="4" t="s">
        <v>10</v>
      </c>
      <c r="D30" s="7">
        <v>90.75</v>
      </c>
      <c r="E30" s="4" t="s">
        <v>28</v>
      </c>
      <c r="F30" s="4" t="s">
        <v>11</v>
      </c>
      <c r="G30" s="4"/>
      <c r="H30" s="28"/>
      <c r="I30" t="s">
        <v>28</v>
      </c>
      <c r="J30" t="s">
        <v>11</v>
      </c>
      <c r="K30" s="23">
        <v>164.99</v>
      </c>
    </row>
    <row r="31" spans="2:15" x14ac:dyDescent="0.25">
      <c r="B31" s="5">
        <v>43805</v>
      </c>
      <c r="C31" s="4" t="s">
        <v>87</v>
      </c>
      <c r="D31" s="7">
        <v>45.49</v>
      </c>
      <c r="E31" s="4" t="s">
        <v>28</v>
      </c>
      <c r="F31" s="4" t="s">
        <v>11</v>
      </c>
      <c r="G31" s="4"/>
      <c r="H31" s="28"/>
      <c r="I31"/>
      <c r="J31" t="s">
        <v>75</v>
      </c>
      <c r="K31" s="23">
        <v>232.71</v>
      </c>
    </row>
    <row r="32" spans="2:15" x14ac:dyDescent="0.25">
      <c r="B32" s="5">
        <v>43815</v>
      </c>
      <c r="C32" s="4" t="s">
        <v>88</v>
      </c>
      <c r="D32" s="7">
        <v>28.75</v>
      </c>
      <c r="E32" s="4" t="s">
        <v>28</v>
      </c>
      <c r="F32" s="4" t="s">
        <v>11</v>
      </c>
      <c r="G32" s="4"/>
      <c r="H32" s="28"/>
      <c r="I32" t="s">
        <v>35</v>
      </c>
      <c r="J32"/>
      <c r="K32" s="23">
        <v>397.70000000000005</v>
      </c>
    </row>
    <row r="33" spans="2:11" x14ac:dyDescent="0.25">
      <c r="B33" s="5">
        <v>43720</v>
      </c>
      <c r="C33" s="4" t="s">
        <v>57</v>
      </c>
      <c r="D33" s="7">
        <v>41.27</v>
      </c>
      <c r="E33" s="4" t="s">
        <v>54</v>
      </c>
      <c r="F33" s="4"/>
      <c r="G33" s="4"/>
      <c r="H33" s="28"/>
      <c r="I33" t="s">
        <v>15</v>
      </c>
      <c r="J33" t="s">
        <v>30</v>
      </c>
      <c r="K33" s="23">
        <v>119.51</v>
      </c>
    </row>
    <row r="34" spans="2:11" x14ac:dyDescent="0.25">
      <c r="B34" s="5">
        <v>43804</v>
      </c>
      <c r="C34" s="4" t="s">
        <v>56</v>
      </c>
      <c r="D34" s="7">
        <v>22.75</v>
      </c>
      <c r="E34" s="4" t="s">
        <v>54</v>
      </c>
      <c r="F34" s="4"/>
      <c r="G34" s="4"/>
      <c r="H34" s="28"/>
      <c r="I34" t="s">
        <v>36</v>
      </c>
      <c r="J34"/>
      <c r="K34" s="23">
        <v>119.51</v>
      </c>
    </row>
    <row r="35" spans="2:11" x14ac:dyDescent="0.25">
      <c r="B35" s="5">
        <v>43804</v>
      </c>
      <c r="C35" s="4" t="s">
        <v>13</v>
      </c>
      <c r="D35" s="7">
        <v>6.05</v>
      </c>
      <c r="E35" s="4" t="s">
        <v>54</v>
      </c>
      <c r="F35" s="4"/>
      <c r="G35" s="4"/>
      <c r="H35" s="28"/>
      <c r="I35" t="s">
        <v>19</v>
      </c>
      <c r="J35" t="s">
        <v>76</v>
      </c>
      <c r="K35" s="23">
        <v>60</v>
      </c>
    </row>
    <row r="36" spans="2:11" x14ac:dyDescent="0.25">
      <c r="B36" s="5">
        <v>43804</v>
      </c>
      <c r="C36" s="4" t="s">
        <v>89</v>
      </c>
      <c r="D36" s="7">
        <v>9</v>
      </c>
      <c r="E36" s="4" t="s">
        <v>7</v>
      </c>
      <c r="F36" s="4" t="s">
        <v>9</v>
      </c>
      <c r="G36" s="4"/>
      <c r="H36" s="28"/>
      <c r="I36"/>
      <c r="J36" t="s">
        <v>77</v>
      </c>
      <c r="K36" s="23">
        <v>141.88999999999999</v>
      </c>
    </row>
    <row r="37" spans="2:11" x14ac:dyDescent="0.25">
      <c r="B37" s="5">
        <v>43811</v>
      </c>
      <c r="C37" s="4" t="s">
        <v>14</v>
      </c>
      <c r="D37" s="7">
        <v>11.1</v>
      </c>
      <c r="E37" s="4" t="s">
        <v>54</v>
      </c>
      <c r="F37" s="4"/>
      <c r="G37" s="4"/>
      <c r="H37" s="28"/>
      <c r="I37" t="s">
        <v>37</v>
      </c>
      <c r="J37"/>
      <c r="K37" s="23">
        <v>201.89</v>
      </c>
    </row>
    <row r="38" spans="2:11" x14ac:dyDescent="0.25">
      <c r="B38" s="5">
        <v>43872</v>
      </c>
      <c r="C38" s="4" t="s">
        <v>55</v>
      </c>
      <c r="D38" s="7">
        <v>15.95</v>
      </c>
      <c r="E38" s="4" t="s">
        <v>54</v>
      </c>
      <c r="F38" s="4"/>
      <c r="G38" s="4"/>
      <c r="H38" s="28"/>
      <c r="I38" t="s">
        <v>22</v>
      </c>
      <c r="J38" t="s">
        <v>30</v>
      </c>
      <c r="K38" s="23">
        <v>35.150000000000006</v>
      </c>
    </row>
    <row r="39" spans="2:11" x14ac:dyDescent="0.25">
      <c r="B39" s="5">
        <v>43723</v>
      </c>
      <c r="C39" s="4" t="s">
        <v>16</v>
      </c>
      <c r="D39" s="7">
        <v>41.19</v>
      </c>
      <c r="E39" s="4" t="s">
        <v>15</v>
      </c>
      <c r="F39" s="4"/>
      <c r="G39" s="4"/>
      <c r="H39" s="28"/>
      <c r="I39" t="s">
        <v>38</v>
      </c>
      <c r="J39"/>
      <c r="K39" s="23">
        <v>35.150000000000006</v>
      </c>
    </row>
    <row r="40" spans="2:11" x14ac:dyDescent="0.25">
      <c r="B40" s="5">
        <v>43805</v>
      </c>
      <c r="C40" s="4" t="s">
        <v>17</v>
      </c>
      <c r="D40" s="7">
        <v>1.1299999999999999</v>
      </c>
      <c r="E40" s="4" t="s">
        <v>15</v>
      </c>
      <c r="F40" s="4"/>
      <c r="G40" s="4"/>
      <c r="H40" s="28"/>
      <c r="I40" t="s">
        <v>30</v>
      </c>
      <c r="J40" t="s">
        <v>30</v>
      </c>
      <c r="K40" s="23"/>
    </row>
    <row r="41" spans="2:11" x14ac:dyDescent="0.25">
      <c r="B41" s="5">
        <v>43808</v>
      </c>
      <c r="C41" s="4" t="s">
        <v>90</v>
      </c>
      <c r="D41" s="7">
        <v>140.21</v>
      </c>
      <c r="E41" s="4" t="s">
        <v>58</v>
      </c>
      <c r="F41" s="4"/>
      <c r="G41" s="4"/>
      <c r="H41" s="28"/>
      <c r="I41" t="s">
        <v>39</v>
      </c>
      <c r="J41"/>
      <c r="K41" s="23"/>
    </row>
    <row r="42" spans="2:11" x14ac:dyDescent="0.25">
      <c r="B42" s="5">
        <v>43808</v>
      </c>
      <c r="C42" s="4" t="s">
        <v>18</v>
      </c>
      <c r="D42" s="7">
        <v>36.6</v>
      </c>
      <c r="E42" s="4" t="s">
        <v>15</v>
      </c>
      <c r="F42" s="4"/>
      <c r="G42" s="4"/>
      <c r="H42" s="28"/>
      <c r="I42" t="s">
        <v>54</v>
      </c>
      <c r="J42" t="s">
        <v>30</v>
      </c>
      <c r="K42" s="23">
        <v>101.12</v>
      </c>
    </row>
    <row r="43" spans="2:11" x14ac:dyDescent="0.25">
      <c r="B43" s="5">
        <v>43808</v>
      </c>
      <c r="C43" s="4" t="s">
        <v>90</v>
      </c>
      <c r="D43" s="7">
        <v>71.5</v>
      </c>
      <c r="E43" s="4" t="s">
        <v>58</v>
      </c>
      <c r="F43" s="4"/>
      <c r="G43" s="4"/>
      <c r="H43" s="28"/>
      <c r="I43" t="s">
        <v>70</v>
      </c>
      <c r="J43"/>
      <c r="K43" s="23">
        <v>101.12</v>
      </c>
    </row>
    <row r="44" spans="2:11" x14ac:dyDescent="0.25">
      <c r="B44" s="5">
        <v>43873</v>
      </c>
      <c r="C44" s="4" t="s">
        <v>16</v>
      </c>
      <c r="D44" s="7">
        <v>22.1</v>
      </c>
      <c r="E44" s="4" t="s">
        <v>15</v>
      </c>
      <c r="F44" s="4"/>
      <c r="G44" s="4"/>
      <c r="H44" s="28"/>
      <c r="I44" t="s">
        <v>58</v>
      </c>
      <c r="J44" t="s">
        <v>30</v>
      </c>
      <c r="K44" s="23">
        <v>261.71000000000004</v>
      </c>
    </row>
    <row r="45" spans="2:11" x14ac:dyDescent="0.25">
      <c r="B45" s="5">
        <v>43733</v>
      </c>
      <c r="C45" s="4" t="s">
        <v>20</v>
      </c>
      <c r="D45" s="7">
        <v>5</v>
      </c>
      <c r="E45" s="4" t="s">
        <v>19</v>
      </c>
      <c r="F45" s="4" t="s">
        <v>76</v>
      </c>
      <c r="G45" s="4"/>
      <c r="H45" s="28"/>
      <c r="I45" t="s">
        <v>71</v>
      </c>
      <c r="J45"/>
      <c r="K45" s="23">
        <v>261.71000000000004</v>
      </c>
    </row>
    <row r="46" spans="2:11" x14ac:dyDescent="0.25">
      <c r="B46" s="5">
        <v>43766</v>
      </c>
      <c r="C46" s="4" t="s">
        <v>20</v>
      </c>
      <c r="D46" s="7">
        <v>5</v>
      </c>
      <c r="E46" s="4" t="s">
        <v>19</v>
      </c>
      <c r="F46" s="4" t="s">
        <v>76</v>
      </c>
      <c r="G46" s="4"/>
      <c r="H46" s="28"/>
      <c r="I46" t="s">
        <v>63</v>
      </c>
      <c r="J46" t="s">
        <v>64</v>
      </c>
      <c r="K46" s="23">
        <v>0.01</v>
      </c>
    </row>
    <row r="47" spans="2:11" x14ac:dyDescent="0.25">
      <c r="B47" s="5">
        <v>43794</v>
      </c>
      <c r="C47" s="4" t="s">
        <v>20</v>
      </c>
      <c r="D47" s="7">
        <v>5</v>
      </c>
      <c r="E47" s="4" t="s">
        <v>19</v>
      </c>
      <c r="F47" s="4" t="s">
        <v>76</v>
      </c>
      <c r="G47" s="4"/>
      <c r="H47" s="28"/>
      <c r="I47" t="s">
        <v>69</v>
      </c>
      <c r="J47"/>
      <c r="K47" s="23">
        <v>0.01</v>
      </c>
    </row>
    <row r="48" spans="2:11" x14ac:dyDescent="0.25">
      <c r="B48" s="5">
        <v>43826</v>
      </c>
      <c r="C48" s="4" t="s">
        <v>20</v>
      </c>
      <c r="D48" s="7">
        <v>5</v>
      </c>
      <c r="E48" s="4" t="s">
        <v>19</v>
      </c>
      <c r="F48" s="4" t="s">
        <v>76</v>
      </c>
      <c r="G48" s="4"/>
      <c r="H48" s="28"/>
      <c r="I48" t="s">
        <v>68</v>
      </c>
      <c r="J48" t="s">
        <v>30</v>
      </c>
      <c r="K48" s="23">
        <v>111.83</v>
      </c>
    </row>
    <row r="49" spans="2:11" x14ac:dyDescent="0.25">
      <c r="B49" s="5">
        <v>43857</v>
      </c>
      <c r="C49" s="4" t="s">
        <v>20</v>
      </c>
      <c r="D49" s="7">
        <v>5</v>
      </c>
      <c r="E49" s="4" t="s">
        <v>19</v>
      </c>
      <c r="F49" s="4" t="s">
        <v>76</v>
      </c>
      <c r="G49" s="4"/>
      <c r="H49" s="28"/>
      <c r="I49" t="s">
        <v>72</v>
      </c>
      <c r="J49"/>
      <c r="K49" s="23">
        <v>111.83</v>
      </c>
    </row>
    <row r="50" spans="2:11" x14ac:dyDescent="0.25">
      <c r="B50" s="5">
        <v>43886</v>
      </c>
      <c r="C50" s="4" t="s">
        <v>20</v>
      </c>
      <c r="D50" s="7">
        <v>5</v>
      </c>
      <c r="E50" s="4" t="s">
        <v>19</v>
      </c>
      <c r="F50" s="4" t="s">
        <v>76</v>
      </c>
      <c r="G50" s="4"/>
      <c r="H50" s="28"/>
      <c r="I50" t="s">
        <v>74</v>
      </c>
      <c r="J50" t="s">
        <v>30</v>
      </c>
      <c r="K50" s="23">
        <v>847</v>
      </c>
    </row>
    <row r="51" spans="2:11" x14ac:dyDescent="0.25">
      <c r="B51" s="5">
        <v>43766</v>
      </c>
      <c r="C51" s="4" t="s">
        <v>21</v>
      </c>
      <c r="D51" s="7">
        <v>30.87</v>
      </c>
      <c r="E51" s="4" t="s">
        <v>19</v>
      </c>
      <c r="F51" s="4" t="s">
        <v>77</v>
      </c>
      <c r="G51" s="4"/>
      <c r="H51" s="28"/>
      <c r="I51" t="s">
        <v>78</v>
      </c>
      <c r="J51"/>
      <c r="K51" s="23">
        <v>847</v>
      </c>
    </row>
    <row r="52" spans="2:11" x14ac:dyDescent="0.25">
      <c r="B52" s="5">
        <v>43795</v>
      </c>
      <c r="C52" s="4" t="s">
        <v>21</v>
      </c>
      <c r="D52" s="7">
        <v>10.41</v>
      </c>
      <c r="E52" s="4" t="s">
        <v>19</v>
      </c>
      <c r="F52" s="4" t="s">
        <v>77</v>
      </c>
      <c r="G52" s="4"/>
      <c r="H52" s="28"/>
      <c r="I52" t="s">
        <v>31</v>
      </c>
      <c r="J52"/>
      <c r="K52" s="23">
        <v>3603.1000000000004</v>
      </c>
    </row>
    <row r="53" spans="2:11" x14ac:dyDescent="0.25">
      <c r="B53" s="5">
        <v>43829</v>
      </c>
      <c r="C53" s="4" t="s">
        <v>21</v>
      </c>
      <c r="D53" s="7">
        <v>10.32</v>
      </c>
      <c r="E53" s="4" t="s">
        <v>19</v>
      </c>
      <c r="F53" s="4" t="s">
        <v>77</v>
      </c>
      <c r="G53" s="4"/>
      <c r="H53" s="28"/>
    </row>
    <row r="54" spans="2:11" x14ac:dyDescent="0.25">
      <c r="B54" s="5">
        <v>43858</v>
      </c>
      <c r="C54" s="4" t="s">
        <v>21</v>
      </c>
      <c r="D54" s="7">
        <v>18.63</v>
      </c>
      <c r="E54" s="4" t="s">
        <v>19</v>
      </c>
      <c r="F54" s="4" t="s">
        <v>77</v>
      </c>
      <c r="G54" s="4"/>
      <c r="H54" s="28"/>
    </row>
    <row r="55" spans="2:11" x14ac:dyDescent="0.25">
      <c r="B55" s="5">
        <v>43887</v>
      </c>
      <c r="C55" s="4" t="s">
        <v>21</v>
      </c>
      <c r="D55" s="7">
        <v>10.08</v>
      </c>
      <c r="E55" s="4" t="s">
        <v>19</v>
      </c>
      <c r="F55" s="4" t="s">
        <v>77</v>
      </c>
      <c r="G55" s="4"/>
      <c r="H55" s="28"/>
    </row>
    <row r="56" spans="2:11" x14ac:dyDescent="0.25">
      <c r="B56" s="5">
        <v>43796</v>
      </c>
      <c r="C56" s="4" t="s">
        <v>91</v>
      </c>
      <c r="D56" s="7">
        <v>11.3</v>
      </c>
      <c r="E56" s="4" t="s">
        <v>22</v>
      </c>
      <c r="F56" s="4"/>
      <c r="G56" s="4"/>
      <c r="H56" s="28"/>
    </row>
    <row r="57" spans="2:11" x14ac:dyDescent="0.25">
      <c r="B57" s="5">
        <v>43883</v>
      </c>
      <c r="C57" s="4" t="s">
        <v>92</v>
      </c>
      <c r="D57" s="7">
        <v>9.4</v>
      </c>
      <c r="E57" s="4" t="s">
        <v>22</v>
      </c>
      <c r="F57" s="4"/>
      <c r="G57" s="4"/>
      <c r="H57" s="28"/>
    </row>
    <row r="58" spans="2:11" x14ac:dyDescent="0.25">
      <c r="B58" s="5">
        <v>43806</v>
      </c>
      <c r="C58" s="4" t="s">
        <v>94</v>
      </c>
      <c r="D58" s="7">
        <v>10.15</v>
      </c>
      <c r="E58" s="4" t="s">
        <v>23</v>
      </c>
      <c r="F58" s="4"/>
      <c r="G58" s="4"/>
      <c r="H58" s="28"/>
    </row>
    <row r="59" spans="2:11" x14ac:dyDescent="0.25">
      <c r="B59" s="5">
        <v>43812</v>
      </c>
      <c r="C59" s="4" t="s">
        <v>93</v>
      </c>
      <c r="D59" s="7">
        <v>15.39</v>
      </c>
      <c r="E59" s="4" t="s">
        <v>23</v>
      </c>
      <c r="F59" s="4"/>
      <c r="G59" s="4"/>
      <c r="H59" s="28"/>
    </row>
    <row r="60" spans="2:11" x14ac:dyDescent="0.25">
      <c r="B60" s="5">
        <v>43805</v>
      </c>
      <c r="C60" s="4" t="s">
        <v>103</v>
      </c>
      <c r="D60" s="7">
        <v>232.71</v>
      </c>
      <c r="E60" s="4" t="s">
        <v>28</v>
      </c>
      <c r="F60" s="4" t="s">
        <v>75</v>
      </c>
      <c r="G60" s="4" t="s">
        <v>53</v>
      </c>
      <c r="H60" s="28"/>
    </row>
    <row r="61" spans="2:11" x14ac:dyDescent="0.25">
      <c r="B61" s="5">
        <v>43915</v>
      </c>
      <c r="C61" s="4" t="s">
        <v>20</v>
      </c>
      <c r="D61" s="7">
        <v>5</v>
      </c>
      <c r="E61" s="4" t="s">
        <v>19</v>
      </c>
      <c r="F61" s="4" t="s">
        <v>76</v>
      </c>
      <c r="G61" s="4"/>
      <c r="H61" s="28"/>
    </row>
    <row r="62" spans="2:11" x14ac:dyDescent="0.25">
      <c r="B62" s="5">
        <v>43916</v>
      </c>
      <c r="C62" s="4" t="s">
        <v>21</v>
      </c>
      <c r="D62" s="7">
        <v>10.44</v>
      </c>
      <c r="E62" s="4" t="s">
        <v>19</v>
      </c>
      <c r="F62" s="4" t="s">
        <v>77</v>
      </c>
      <c r="G62" s="4"/>
      <c r="H62" s="28"/>
    </row>
    <row r="63" spans="2:11" x14ac:dyDescent="0.25">
      <c r="B63" s="5">
        <v>43947</v>
      </c>
      <c r="C63" s="4" t="s">
        <v>21</v>
      </c>
      <c r="D63" s="7">
        <v>10.039999999999999</v>
      </c>
      <c r="E63" s="4" t="s">
        <v>19</v>
      </c>
      <c r="F63" s="4" t="s">
        <v>77</v>
      </c>
      <c r="G63" s="4"/>
      <c r="H63" s="28"/>
    </row>
    <row r="64" spans="2:11" x14ac:dyDescent="0.25">
      <c r="B64" s="5">
        <v>43948</v>
      </c>
      <c r="C64" s="4" t="s">
        <v>20</v>
      </c>
      <c r="D64" s="7">
        <v>5</v>
      </c>
      <c r="E64" s="4" t="s">
        <v>19</v>
      </c>
      <c r="F64" s="4" t="s">
        <v>76</v>
      </c>
      <c r="G64" s="4"/>
      <c r="H64" s="28"/>
    </row>
    <row r="65" spans="2:8" x14ac:dyDescent="0.25">
      <c r="B65" s="5">
        <v>43951</v>
      </c>
      <c r="C65" s="4" t="s">
        <v>61</v>
      </c>
      <c r="D65" s="7">
        <v>847</v>
      </c>
      <c r="E65" s="4" t="s">
        <v>74</v>
      </c>
      <c r="F65" s="4"/>
      <c r="G65" s="4"/>
      <c r="H65" s="28"/>
    </row>
    <row r="66" spans="2:8" x14ac:dyDescent="0.25">
      <c r="B66" s="5">
        <v>43952</v>
      </c>
      <c r="C66" s="4" t="s">
        <v>62</v>
      </c>
      <c r="D66" s="7">
        <v>0.01</v>
      </c>
      <c r="E66" s="4" t="s">
        <v>63</v>
      </c>
      <c r="F66" s="4" t="s">
        <v>64</v>
      </c>
      <c r="G66" s="4"/>
      <c r="H66" s="28"/>
    </row>
    <row r="67" spans="2:8" x14ac:dyDescent="0.25">
      <c r="B67" s="5">
        <v>43962</v>
      </c>
      <c r="C67" s="4" t="s">
        <v>95</v>
      </c>
      <c r="D67" s="7">
        <v>13.24</v>
      </c>
      <c r="E67" s="4" t="s">
        <v>23</v>
      </c>
      <c r="F67" s="4"/>
      <c r="G67" s="4"/>
      <c r="H67" s="28"/>
    </row>
    <row r="68" spans="2:8" x14ac:dyDescent="0.25">
      <c r="B68" s="5">
        <v>43976</v>
      </c>
      <c r="C68" s="4" t="s">
        <v>20</v>
      </c>
      <c r="D68" s="7">
        <v>5</v>
      </c>
      <c r="E68" s="4" t="s">
        <v>19</v>
      </c>
      <c r="F68" s="4" t="s">
        <v>76</v>
      </c>
      <c r="G68" s="4"/>
      <c r="H68" s="28"/>
    </row>
    <row r="69" spans="2:8" x14ac:dyDescent="0.25">
      <c r="B69" s="5">
        <v>43977</v>
      </c>
      <c r="C69" s="4" t="s">
        <v>21</v>
      </c>
      <c r="D69" s="7">
        <v>10.32</v>
      </c>
      <c r="E69" s="4" t="s">
        <v>19</v>
      </c>
      <c r="F69" s="4" t="s">
        <v>77</v>
      </c>
      <c r="G69" s="4"/>
      <c r="H69" s="28"/>
    </row>
    <row r="70" spans="2:8" x14ac:dyDescent="0.25">
      <c r="B70" s="5">
        <v>44007</v>
      </c>
      <c r="C70" s="4" t="s">
        <v>20</v>
      </c>
      <c r="D70" s="7">
        <v>5</v>
      </c>
      <c r="E70" s="4" t="s">
        <v>19</v>
      </c>
      <c r="F70" s="4" t="s">
        <v>76</v>
      </c>
      <c r="G70" s="4"/>
      <c r="H70" s="28"/>
    </row>
    <row r="71" spans="2:8" x14ac:dyDescent="0.25">
      <c r="B71" s="5">
        <v>44008</v>
      </c>
      <c r="C71" s="4" t="s">
        <v>21</v>
      </c>
      <c r="D71" s="7">
        <v>10.23</v>
      </c>
      <c r="E71" s="4" t="s">
        <v>19</v>
      </c>
      <c r="F71" s="4" t="s">
        <v>77</v>
      </c>
      <c r="G71" s="4"/>
      <c r="H71" s="28"/>
    </row>
    <row r="72" spans="2:8" x14ac:dyDescent="0.25">
      <c r="B72" s="5">
        <v>44012</v>
      </c>
      <c r="C72" s="4" t="s">
        <v>96</v>
      </c>
      <c r="D72" s="7">
        <v>12.44</v>
      </c>
      <c r="E72" s="4" t="s">
        <v>15</v>
      </c>
      <c r="F72" s="4"/>
      <c r="G72" s="4"/>
      <c r="H72" s="28"/>
    </row>
    <row r="73" spans="2:8" x14ac:dyDescent="0.25">
      <c r="B73" s="5">
        <v>44014</v>
      </c>
      <c r="C73" s="4" t="s">
        <v>66</v>
      </c>
      <c r="D73" s="7">
        <v>111.83</v>
      </c>
      <c r="E73" s="4" t="s">
        <v>68</v>
      </c>
      <c r="F73" s="4"/>
      <c r="G73" s="4"/>
      <c r="H73" s="28"/>
    </row>
    <row r="74" spans="2:8" x14ac:dyDescent="0.25">
      <c r="B74" s="5">
        <v>44021</v>
      </c>
      <c r="C74" s="4" t="s">
        <v>97</v>
      </c>
      <c r="D74" s="7">
        <v>275</v>
      </c>
      <c r="E74" s="4" t="s">
        <v>7</v>
      </c>
      <c r="F74" s="4" t="s">
        <v>73</v>
      </c>
      <c r="G74" s="4"/>
      <c r="H74" s="28"/>
    </row>
    <row r="75" spans="2:8" x14ac:dyDescent="0.25">
      <c r="B75" s="5">
        <v>44026</v>
      </c>
      <c r="C75" s="4" t="s">
        <v>98</v>
      </c>
      <c r="D75" s="7">
        <v>200.2</v>
      </c>
      <c r="E75" s="4" t="s">
        <v>7</v>
      </c>
      <c r="F75" s="4" t="s">
        <v>73</v>
      </c>
      <c r="G75" s="4"/>
      <c r="H75" s="28"/>
    </row>
    <row r="76" spans="2:8" x14ac:dyDescent="0.25">
      <c r="B76" s="5">
        <v>44035</v>
      </c>
      <c r="C76" s="4" t="s">
        <v>20</v>
      </c>
      <c r="D76" s="7">
        <v>5</v>
      </c>
      <c r="E76" s="4" t="s">
        <v>19</v>
      </c>
      <c r="F76" s="4" t="s">
        <v>76</v>
      </c>
      <c r="G76" s="4"/>
      <c r="H76" s="28"/>
    </row>
    <row r="77" spans="2:8" x14ac:dyDescent="0.25">
      <c r="B77" s="5">
        <v>44038</v>
      </c>
      <c r="C77" s="4" t="s">
        <v>21</v>
      </c>
      <c r="D77" s="7">
        <v>10.23</v>
      </c>
      <c r="E77" s="4" t="s">
        <v>19</v>
      </c>
      <c r="F77" s="4" t="s">
        <v>77</v>
      </c>
      <c r="G77" s="4"/>
      <c r="H77" s="28"/>
    </row>
    <row r="78" spans="2:8" x14ac:dyDescent="0.25">
      <c r="B78" s="5">
        <v>44067</v>
      </c>
      <c r="C78" s="4" t="s">
        <v>99</v>
      </c>
      <c r="D78" s="7">
        <v>50</v>
      </c>
      <c r="E78" s="4" t="s">
        <v>58</v>
      </c>
      <c r="F78" s="4"/>
      <c r="G78" s="4"/>
      <c r="H78" s="28"/>
    </row>
    <row r="79" spans="2:8" x14ac:dyDescent="0.25">
      <c r="B79" s="5">
        <v>44068</v>
      </c>
      <c r="C79" s="4" t="s">
        <v>80</v>
      </c>
      <c r="D79" s="7">
        <v>6.05</v>
      </c>
      <c r="E79" s="4" t="s">
        <v>15</v>
      </c>
      <c r="F79" s="4"/>
      <c r="G79" s="4"/>
      <c r="H79" s="28"/>
    </row>
    <row r="80" spans="2:8" x14ac:dyDescent="0.25">
      <c r="B80" s="5">
        <v>44069</v>
      </c>
      <c r="C80" s="4" t="s">
        <v>21</v>
      </c>
      <c r="D80" s="7">
        <v>10.32</v>
      </c>
      <c r="E80" s="4" t="s">
        <v>19</v>
      </c>
      <c r="F80" s="4" t="s">
        <v>77</v>
      </c>
      <c r="G80" s="4"/>
      <c r="H80" s="28"/>
    </row>
    <row r="81" spans="2:9" x14ac:dyDescent="0.25">
      <c r="B81" s="5">
        <v>44069</v>
      </c>
      <c r="C81" s="4" t="s">
        <v>100</v>
      </c>
      <c r="D81" s="7">
        <v>14.45</v>
      </c>
      <c r="E81" s="4" t="s">
        <v>22</v>
      </c>
      <c r="F81" s="4"/>
      <c r="G81" s="4"/>
      <c r="H81" s="28"/>
    </row>
    <row r="82" spans="2:9" x14ac:dyDescent="0.25">
      <c r="B82" s="5">
        <v>44070</v>
      </c>
      <c r="C82" s="4" t="s">
        <v>20</v>
      </c>
      <c r="D82" s="7">
        <v>5</v>
      </c>
      <c r="E82" s="4" t="s">
        <v>19</v>
      </c>
      <c r="F82" s="4" t="s">
        <v>76</v>
      </c>
      <c r="G82" s="4"/>
      <c r="H82" s="28"/>
    </row>
    <row r="83" spans="2:9" x14ac:dyDescent="0.25">
      <c r="B83" s="5">
        <v>44072</v>
      </c>
      <c r="C83" s="4" t="s">
        <v>101</v>
      </c>
      <c r="D83" s="7">
        <v>4</v>
      </c>
      <c r="E83" s="4" t="s">
        <v>79</v>
      </c>
      <c r="F83" s="4"/>
      <c r="G83" s="4"/>
      <c r="H83" s="28"/>
    </row>
    <row r="84" spans="2:9" x14ac:dyDescent="0.25">
      <c r="B84" s="5"/>
      <c r="C84" s="4"/>
      <c r="D84" s="7"/>
      <c r="E84" s="4"/>
      <c r="F84" s="4"/>
      <c r="G84" s="4"/>
      <c r="H84" s="28"/>
    </row>
    <row r="85" spans="2:9" x14ac:dyDescent="0.25">
      <c r="B85" s="5"/>
      <c r="C85" s="4"/>
      <c r="D85" s="7"/>
      <c r="E85" s="4"/>
      <c r="F85" s="4"/>
      <c r="G85" s="4"/>
      <c r="H85" s="28"/>
    </row>
    <row r="86" spans="2:9" x14ac:dyDescent="0.25">
      <c r="B86" s="5"/>
      <c r="C86" s="4"/>
      <c r="D86" s="7"/>
      <c r="E86" s="4"/>
      <c r="F86" s="4"/>
      <c r="G86" s="4"/>
      <c r="H86" s="28"/>
    </row>
    <row r="87" spans="2:9" x14ac:dyDescent="0.25">
      <c r="B87" s="5"/>
      <c r="C87" s="4"/>
      <c r="D87" s="7"/>
      <c r="E87" s="4"/>
      <c r="F87" s="4"/>
      <c r="G87" s="4"/>
      <c r="H87" s="28"/>
    </row>
    <row r="88" spans="2:9" x14ac:dyDescent="0.25">
      <c r="B88" s="5"/>
      <c r="C88" s="4"/>
      <c r="D88" s="7"/>
      <c r="E88" s="4"/>
      <c r="F88" s="4"/>
      <c r="G88" s="4"/>
      <c r="H88" s="28"/>
    </row>
    <row r="89" spans="2:9" ht="18" thickBot="1" x14ac:dyDescent="0.3">
      <c r="B89" s="6"/>
      <c r="C89" s="6"/>
      <c r="D89" s="8">
        <f>SUM(D25:D88)</f>
        <v>3603.1000000000004</v>
      </c>
      <c r="E89" s="6"/>
      <c r="F89" s="6"/>
      <c r="G89" s="6"/>
      <c r="H89" s="34"/>
      <c r="I89" s="4"/>
    </row>
    <row r="90" spans="2:9" ht="18" thickTop="1" x14ac:dyDescent="0.25">
      <c r="B90" s="11"/>
      <c r="C90" s="11"/>
      <c r="D90" s="26"/>
      <c r="E90" s="11"/>
    </row>
    <row r="91" spans="2:9" ht="18" thickBot="1" x14ac:dyDescent="0.3">
      <c r="B91" s="12"/>
      <c r="C91" s="12"/>
      <c r="D91" s="13">
        <f>D20-D89</f>
        <v>3031.8999999999996</v>
      </c>
      <c r="E91" s="12"/>
      <c r="F91" s="12"/>
      <c r="G91" s="12"/>
      <c r="H91" s="35"/>
    </row>
    <row r="92" spans="2:9" ht="18" thickTop="1" x14ac:dyDescent="0.25"/>
    <row r="93" spans="2:9" x14ac:dyDescent="0.25">
      <c r="B93" s="1" t="s">
        <v>40</v>
      </c>
      <c r="C93" s="21">
        <v>2792.2</v>
      </c>
      <c r="D93" s="16"/>
    </row>
    <row r="94" spans="2:9" x14ac:dyDescent="0.25">
      <c r="B94" s="1" t="s">
        <v>41</v>
      </c>
      <c r="C94" s="19">
        <f>D91</f>
        <v>3031.8999999999996</v>
      </c>
    </row>
    <row r="95" spans="2:9" ht="18" thickBot="1" x14ac:dyDescent="0.3">
      <c r="B95" s="1" t="s">
        <v>42</v>
      </c>
      <c r="C95" s="20">
        <f>C93+C94</f>
        <v>5824.0999999999995</v>
      </c>
    </row>
    <row r="96" spans="2:9" ht="18" thickTop="1" x14ac:dyDescent="0.25"/>
    <row r="97" spans="2:4" x14ac:dyDescent="0.25">
      <c r="B97" s="1" t="s">
        <v>43</v>
      </c>
      <c r="C97" s="21">
        <v>2516.65</v>
      </c>
    </row>
    <row r="98" spans="2:4" x14ac:dyDescent="0.25">
      <c r="B98" s="1" t="s">
        <v>44</v>
      </c>
      <c r="C98" s="22">
        <f>C95-C97</f>
        <v>3307.4499999999994</v>
      </c>
    </row>
    <row r="102" spans="2:4" x14ac:dyDescent="0.25">
      <c r="D102" s="2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Romany Jonkers</dc:creator>
  <cp:lastModifiedBy>Microsoft Office User</cp:lastModifiedBy>
  <dcterms:created xsi:type="dcterms:W3CDTF">2020-03-25T19:01:31Z</dcterms:created>
  <dcterms:modified xsi:type="dcterms:W3CDTF">2021-04-05T07:45:41Z</dcterms:modified>
</cp:coreProperties>
</file>